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5715" windowHeight="2835" activeTab="0"/>
  </bookViews>
  <sheets>
    <sheet name="Bolsia.com" sheetId="1" r:id="rId1"/>
  </sheets>
  <definedNames>
    <definedName name="_xlfn.COVARIANCE.P" hidden="1">#NAME?</definedName>
    <definedName name="_xlfn.VAR.P" hidden="1">#NAME?</definedName>
    <definedName name="beta">'Bolsia.com'!$C$6</definedName>
    <definedName name="returns">'Bolsia.com'!$C$11:$C$22</definedName>
  </definedNames>
  <calcPr fullCalcOnLoad="1"/>
</workbook>
</file>

<file path=xl/sharedStrings.xml><?xml version="1.0" encoding="utf-8"?>
<sst xmlns="http://schemas.openxmlformats.org/spreadsheetml/2006/main" count="13" uniqueCount="13">
  <si>
    <t>http://www.bolsia.com</t>
  </si>
  <si>
    <t>Mes</t>
  </si>
  <si>
    <t>Rentabilidad Fondo</t>
  </si>
  <si>
    <t>Beta</t>
  </si>
  <si>
    <t>Ri</t>
  </si>
  <si>
    <t>Rf ( Rentabilidad Libre de Riesgo )</t>
  </si>
  <si>
    <t>Rm</t>
  </si>
  <si>
    <t>Rentabilidad Mercado</t>
  </si>
  <si>
    <t>Varianza Rm</t>
  </si>
  <si>
    <t>Covarianza ( Ri, Rm)</t>
  </si>
  <si>
    <t>Alfa de Jensen</t>
  </si>
  <si>
    <t>Media</t>
  </si>
  <si>
    <t>Ratio Alfa de Jensen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</si>
</sst>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24"/>
      <color indexed="8"/>
      <name val="Calibri"/>
      <family val="2"/>
    </font>
    <font>
      <sz val="12"/>
      <color indexed="8"/>
      <name val="Monospace"/>
      <family val="0"/>
    </font>
    <font>
      <u val="single"/>
      <sz val="18"/>
      <color indexed="12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3" fillId="0" borderId="0" xfId="45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32" borderId="10" xfId="0" applyNumberForma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0" fillId="32" borderId="11" xfId="0" applyNumberFormat="1" applyFill="1" applyBorder="1" applyAlignment="1">
      <alignment horizontal="center"/>
    </xf>
    <xf numFmtId="0" fontId="5" fillId="0" borderId="0" xfId="0" applyNumberFormat="1" applyFont="1" applyAlignment="1">
      <alignment vertical="center"/>
    </xf>
    <xf numFmtId="0" fontId="0" fillId="33" borderId="0" xfId="0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2" fillId="18" borderId="12" xfId="0" applyNumberFormat="1" applyFont="1" applyFill="1" applyBorder="1" applyAlignment="1">
      <alignment horizontal="center" vertical="center"/>
    </xf>
    <xf numFmtId="2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2" fillId="18" borderId="13" xfId="0" applyNumberFormat="1" applyFont="1" applyFill="1" applyBorder="1" applyAlignment="1">
      <alignment horizontal="center" vertical="center"/>
    </xf>
    <xf numFmtId="10" fontId="0" fillId="2" borderId="14" xfId="0" applyNumberFormat="1" applyFill="1" applyBorder="1" applyAlignment="1">
      <alignment horizontal="center"/>
    </xf>
    <xf numFmtId="10" fontId="0" fillId="2" borderId="15" xfId="0" applyNumberFormat="1" applyFill="1" applyBorder="1" applyAlignment="1">
      <alignment horizontal="center"/>
    </xf>
    <xf numFmtId="0" fontId="0" fillId="34" borderId="16" xfId="0" applyFill="1" applyBorder="1" applyAlignment="1">
      <alignment/>
    </xf>
    <xf numFmtId="10" fontId="0" fillId="32" borderId="14" xfId="0" applyNumberFormat="1" applyFill="1" applyBorder="1" applyAlignment="1">
      <alignment horizontal="center"/>
    </xf>
    <xf numFmtId="10" fontId="0" fillId="32" borderId="15" xfId="0" applyNumberForma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5" borderId="17" xfId="0" applyNumberFormat="1" applyFill="1" applyBorder="1" applyAlignment="1">
      <alignment horizontal="center"/>
    </xf>
    <xf numFmtId="10" fontId="0" fillId="35" borderId="17" xfId="0" applyNumberFormat="1" applyFill="1" applyBorder="1" applyAlignment="1">
      <alignment horizontal="center"/>
    </xf>
    <xf numFmtId="10" fontId="0" fillId="35" borderId="18" xfId="0" applyNumberFormat="1" applyFill="1" applyBorder="1" applyAlignment="1">
      <alignment horizontal="center"/>
    </xf>
    <xf numFmtId="10" fontId="0" fillId="36" borderId="19" xfId="0" applyNumberFormat="1" applyFill="1" applyBorder="1" applyAlignment="1">
      <alignment/>
    </xf>
    <xf numFmtId="10" fontId="0" fillId="36" borderId="20" xfId="0" applyNumberFormat="1" applyFill="1" applyBorder="1" applyAlignment="1">
      <alignment/>
    </xf>
    <xf numFmtId="10" fontId="0" fillId="36" borderId="21" xfId="0" applyNumberFormat="1" applyFill="1" applyBorder="1" applyAlignment="1">
      <alignment/>
    </xf>
    <xf numFmtId="2" fontId="0" fillId="36" borderId="20" xfId="0" applyNumberFormat="1" applyFill="1" applyBorder="1" applyAlignment="1">
      <alignment/>
    </xf>
    <xf numFmtId="0" fontId="44" fillId="36" borderId="12" xfId="0" applyNumberFormat="1" applyFont="1" applyFill="1" applyBorder="1" applyAlignment="1">
      <alignment/>
    </xf>
    <xf numFmtId="0" fontId="44" fillId="36" borderId="10" xfId="0" applyNumberFormat="1" applyFont="1" applyFill="1" applyBorder="1" applyAlignment="1">
      <alignment/>
    </xf>
    <xf numFmtId="0" fontId="44" fillId="36" borderId="11" xfId="0" applyFont="1" applyFill="1" applyBorder="1" applyAlignment="1">
      <alignment/>
    </xf>
    <xf numFmtId="0" fontId="7" fillId="36" borderId="12" xfId="0" applyNumberFormat="1" applyFont="1" applyFill="1" applyBorder="1" applyAlignment="1">
      <alignment/>
    </xf>
    <xf numFmtId="0" fontId="7" fillId="36" borderId="11" xfId="0" applyNumberFormat="1" applyFont="1" applyFill="1" applyBorder="1" applyAlignment="1">
      <alignment/>
    </xf>
    <xf numFmtId="10" fontId="45" fillId="36" borderId="22" xfId="0" applyNumberFormat="1" applyFont="1" applyFill="1" applyBorder="1" applyAlignment="1">
      <alignment/>
    </xf>
    <xf numFmtId="10" fontId="45" fillId="36" borderId="23" xfId="0" applyNumberFormat="1" applyFont="1" applyFill="1" applyBorder="1" applyAlignment="1">
      <alignment/>
    </xf>
    <xf numFmtId="10" fontId="45" fillId="36" borderId="0" xfId="0" applyNumberFormat="1" applyFont="1" applyFill="1" applyBorder="1" applyAlignment="1">
      <alignment/>
    </xf>
    <xf numFmtId="2" fontId="45" fillId="36" borderId="23" xfId="0" applyNumberFormat="1" applyFont="1" applyFill="1" applyBorder="1" applyAlignment="1">
      <alignment/>
    </xf>
    <xf numFmtId="0" fontId="6" fillId="37" borderId="16" xfId="45" applyFont="1" applyFill="1" applyBorder="1" applyAlignment="1">
      <alignment horizontal="center" vertical="center"/>
    </xf>
    <xf numFmtId="0" fontId="6" fillId="37" borderId="24" xfId="45" applyFont="1" applyFill="1" applyBorder="1" applyAlignment="1">
      <alignment horizontal="center" vertical="center"/>
    </xf>
    <xf numFmtId="0" fontId="6" fillId="37" borderId="18" xfId="45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i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T37"/>
  <sheetViews>
    <sheetView showGridLines="0" tabSelected="1" zoomScalePageLayoutView="0" workbookViewId="0" topLeftCell="A1">
      <selection activeCell="F14" sqref="F14"/>
    </sheetView>
  </sheetViews>
  <sheetFormatPr defaultColWidth="9.140625" defaultRowHeight="15"/>
  <cols>
    <col min="1" max="1" width="27.57421875" style="0" customWidth="1"/>
    <col min="2" max="2" width="40.140625" style="0" customWidth="1"/>
    <col min="3" max="3" width="28.7109375" style="6" customWidth="1"/>
    <col min="4" max="4" width="22.421875" style="0" customWidth="1"/>
    <col min="5" max="5" width="8.28125" style="0" customWidth="1"/>
    <col min="6" max="6" width="15.140625" style="0" customWidth="1"/>
    <col min="7" max="7" width="9.140625" style="0" customWidth="1"/>
    <col min="8" max="8" width="7.140625" style="0" customWidth="1"/>
    <col min="9" max="9" width="9.421875" style="0" bestFit="1" customWidth="1"/>
    <col min="10" max="10" width="9.57421875" style="0" bestFit="1" customWidth="1"/>
    <col min="11" max="14" width="9.28125" style="0" bestFit="1" customWidth="1"/>
    <col min="15" max="15" width="13.421875" style="0" bestFit="1" customWidth="1"/>
    <col min="16" max="19" width="9.28125" style="0" bestFit="1" customWidth="1"/>
  </cols>
  <sheetData>
    <row r="2" ht="31.5">
      <c r="B2" s="2" t="s">
        <v>12</v>
      </c>
    </row>
    <row r="3" ht="21.75" customHeight="1" thickBot="1">
      <c r="B3" s="2"/>
    </row>
    <row r="4" spans="2:4" ht="35.25" customHeight="1" thickBot="1">
      <c r="B4" s="40" t="s">
        <v>0</v>
      </c>
      <c r="C4" s="41"/>
      <c r="D4" s="42"/>
    </row>
    <row r="5" ht="15.75" thickBot="1">
      <c r="B5" s="3"/>
    </row>
    <row r="6" spans="2:5" ht="18.75">
      <c r="B6" s="34" t="s">
        <v>5</v>
      </c>
      <c r="C6" s="36">
        <v>0.02</v>
      </c>
      <c r="D6" s="27"/>
      <c r="E6" s="12"/>
    </row>
    <row r="7" spans="2:5" ht="19.5" thickBot="1">
      <c r="B7" s="35" t="s">
        <v>10</v>
      </c>
      <c r="C7" s="37">
        <f>+C23-C27*(D23-beta)</f>
        <v>0.039999999999999994</v>
      </c>
      <c r="D7" s="28"/>
      <c r="E7" s="12"/>
    </row>
    <row r="8" spans="2:5" s="16" customFormat="1" ht="15.75" thickBot="1">
      <c r="B8" s="13"/>
      <c r="C8" s="15"/>
      <c r="E8" s="12"/>
    </row>
    <row r="9" spans="2:4" ht="15.75" thickBot="1">
      <c r="B9" s="20"/>
      <c r="C9" s="23" t="s">
        <v>2</v>
      </c>
      <c r="D9" s="23" t="s">
        <v>7</v>
      </c>
    </row>
    <row r="10" spans="2:10" ht="18" customHeight="1">
      <c r="B10" s="14" t="s">
        <v>1</v>
      </c>
      <c r="C10" s="17" t="s">
        <v>4</v>
      </c>
      <c r="D10" s="17" t="s">
        <v>6</v>
      </c>
      <c r="E10" s="6"/>
      <c r="F10" s="6"/>
      <c r="G10" s="6"/>
      <c r="H10" s="6"/>
      <c r="I10" s="6"/>
      <c r="J10" s="6"/>
    </row>
    <row r="11" spans="2:10" ht="15">
      <c r="B11" s="8">
        <v>1</v>
      </c>
      <c r="C11" s="21">
        <v>0.054</v>
      </c>
      <c r="D11" s="18">
        <f>C11-$C$6</f>
        <v>0.034</v>
      </c>
      <c r="E11" s="6"/>
      <c r="I11" s="9"/>
      <c r="J11" s="6"/>
    </row>
    <row r="12" spans="2:20" ht="15">
      <c r="B12" s="8">
        <v>2</v>
      </c>
      <c r="C12" s="21">
        <v>-0.03</v>
      </c>
      <c r="D12" s="18">
        <f aca="true" t="shared" si="0" ref="D12:D22">C12-$C$6</f>
        <v>-0.05</v>
      </c>
      <c r="E12" s="6"/>
      <c r="I12" s="9"/>
      <c r="J12" s="6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2:20" ht="15">
      <c r="B13" s="8">
        <v>3</v>
      </c>
      <c r="C13" s="21">
        <v>-0.045</v>
      </c>
      <c r="D13" s="18">
        <f t="shared" si="0"/>
        <v>-0.065</v>
      </c>
      <c r="E13" s="6"/>
      <c r="I13" s="9"/>
      <c r="J13" s="6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2:20" ht="15">
      <c r="B14" s="8">
        <v>4</v>
      </c>
      <c r="C14" s="21">
        <v>0.03</v>
      </c>
      <c r="D14" s="18">
        <f t="shared" si="0"/>
        <v>0.009999999999999998</v>
      </c>
      <c r="E14" s="6"/>
      <c r="F14" s="6"/>
      <c r="G14" s="6"/>
      <c r="H14" s="6"/>
      <c r="I14" s="9"/>
      <c r="J14" s="9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2:10" ht="15">
      <c r="B15" s="8">
        <v>5</v>
      </c>
      <c r="C15" s="21">
        <v>0.045</v>
      </c>
      <c r="D15" s="18">
        <f t="shared" si="0"/>
        <v>0.024999999999999998</v>
      </c>
      <c r="E15" s="6"/>
      <c r="H15" s="6"/>
      <c r="I15" s="6"/>
      <c r="J15" s="6"/>
    </row>
    <row r="16" spans="2:18" ht="15">
      <c r="B16" s="8">
        <v>6</v>
      </c>
      <c r="C16" s="21">
        <v>0.031</v>
      </c>
      <c r="D16" s="18">
        <f t="shared" si="0"/>
        <v>0.011</v>
      </c>
      <c r="E16" s="6"/>
      <c r="H16" s="6"/>
      <c r="I16" s="6"/>
      <c r="J16" s="9"/>
      <c r="K16" s="1"/>
      <c r="L16" s="1"/>
      <c r="O16" s="1"/>
      <c r="P16" s="1"/>
      <c r="Q16" s="1"/>
      <c r="R16" s="1"/>
    </row>
    <row r="17" spans="2:18" ht="15">
      <c r="B17" s="8">
        <v>7</v>
      </c>
      <c r="C17" s="21">
        <v>-0.045</v>
      </c>
      <c r="D17" s="18">
        <f t="shared" si="0"/>
        <v>-0.065</v>
      </c>
      <c r="E17" s="6"/>
      <c r="H17" s="6"/>
      <c r="I17" s="6"/>
      <c r="J17" s="9"/>
      <c r="K17" s="1"/>
      <c r="L17" s="1"/>
      <c r="O17" s="1"/>
      <c r="P17" s="1"/>
      <c r="Q17" s="1"/>
      <c r="R17" s="1"/>
    </row>
    <row r="18" spans="2:18" ht="15">
      <c r="B18" s="8">
        <v>8</v>
      </c>
      <c r="C18" s="21">
        <v>-0.033</v>
      </c>
      <c r="D18" s="18">
        <f t="shared" si="0"/>
        <v>-0.053000000000000005</v>
      </c>
      <c r="E18" s="6"/>
      <c r="H18" s="6"/>
      <c r="I18" s="6"/>
      <c r="J18" s="9"/>
      <c r="K18" s="1"/>
      <c r="L18" s="1"/>
      <c r="M18" s="1"/>
      <c r="O18" s="1"/>
      <c r="P18" s="1"/>
      <c r="Q18" s="1"/>
      <c r="R18" s="1"/>
    </row>
    <row r="19" spans="2:18" ht="15">
      <c r="B19" s="8">
        <v>9</v>
      </c>
      <c r="C19" s="21">
        <v>-0.003</v>
      </c>
      <c r="D19" s="18">
        <f t="shared" si="0"/>
        <v>-0.023</v>
      </c>
      <c r="E19" s="6"/>
      <c r="F19" s="6"/>
      <c r="G19" s="6"/>
      <c r="H19" s="6"/>
      <c r="I19" s="6"/>
      <c r="J19" s="9"/>
      <c r="K19" s="1"/>
      <c r="L19" s="1"/>
      <c r="O19" s="1"/>
      <c r="P19" s="1"/>
      <c r="Q19" s="1"/>
      <c r="R19" s="1"/>
    </row>
    <row r="20" spans="2:18" ht="15">
      <c r="B20" s="8">
        <v>10</v>
      </c>
      <c r="C20" s="21">
        <v>0.01</v>
      </c>
      <c r="D20" s="18">
        <f t="shared" si="0"/>
        <v>-0.01</v>
      </c>
      <c r="E20" s="6"/>
      <c r="F20" s="6"/>
      <c r="G20" s="6"/>
      <c r="H20" s="6"/>
      <c r="I20" s="6"/>
      <c r="J20" s="9"/>
      <c r="K20" s="1"/>
      <c r="L20" s="1"/>
      <c r="O20" s="1"/>
      <c r="P20" s="1"/>
      <c r="Q20" s="1"/>
      <c r="R20" s="1"/>
    </row>
    <row r="21" spans="2:18" ht="15">
      <c r="B21" s="8">
        <v>11</v>
      </c>
      <c r="C21" s="21">
        <v>0.0102</v>
      </c>
      <c r="D21" s="18">
        <f t="shared" si="0"/>
        <v>-0.0098</v>
      </c>
      <c r="E21" s="6"/>
      <c r="F21" s="6"/>
      <c r="G21" s="6"/>
      <c r="H21" s="6"/>
      <c r="I21" s="6"/>
      <c r="J21" s="9"/>
      <c r="K21" s="1"/>
      <c r="L21" s="1"/>
      <c r="O21" s="1"/>
      <c r="P21" s="1"/>
      <c r="Q21" s="1"/>
      <c r="R21" s="1"/>
    </row>
    <row r="22" spans="2:18" ht="15.75" thickBot="1">
      <c r="B22" s="10">
        <v>12</v>
      </c>
      <c r="C22" s="22">
        <v>0.023</v>
      </c>
      <c r="D22" s="19">
        <f t="shared" si="0"/>
        <v>0.002999999999999999</v>
      </c>
      <c r="E22" s="6"/>
      <c r="F22" s="6"/>
      <c r="G22" s="6"/>
      <c r="H22" s="6"/>
      <c r="I22" s="6"/>
      <c r="J22" s="9"/>
      <c r="K22" s="1"/>
      <c r="L22" s="1"/>
      <c r="O22" s="1"/>
      <c r="P22" s="1"/>
      <c r="Q22" s="1"/>
      <c r="R22" s="1"/>
    </row>
    <row r="23" spans="2:18" ht="15.75" thickBot="1">
      <c r="B23" s="24" t="s">
        <v>11</v>
      </c>
      <c r="C23" s="25">
        <f>+AVERAGE(returns)</f>
        <v>0.003933333333333333</v>
      </c>
      <c r="D23" s="26">
        <f>+AVERAGE(D11:D22)</f>
        <v>-0.01606666666666667</v>
      </c>
      <c r="E23" s="6"/>
      <c r="F23" s="6"/>
      <c r="G23" s="6"/>
      <c r="H23" s="6"/>
      <c r="I23" s="6"/>
      <c r="J23" s="9"/>
      <c r="K23" s="1"/>
      <c r="L23" s="1"/>
      <c r="O23" s="1"/>
      <c r="P23" s="1"/>
      <c r="Q23" s="1"/>
      <c r="R23" s="1"/>
    </row>
    <row r="24" spans="2:18" ht="15.75" thickBot="1">
      <c r="B24" s="6"/>
      <c r="C24" s="7"/>
      <c r="D24" s="6"/>
      <c r="E24" s="7"/>
      <c r="F24" s="6"/>
      <c r="G24" s="6"/>
      <c r="H24" s="6"/>
      <c r="I24" s="6"/>
      <c r="J24" s="9"/>
      <c r="K24" s="1"/>
      <c r="L24" s="1"/>
      <c r="O24" s="1"/>
      <c r="P24" s="1"/>
      <c r="Q24" s="1"/>
      <c r="R24" s="1"/>
    </row>
    <row r="25" spans="2:18" ht="18.75">
      <c r="B25" s="31" t="s">
        <v>9</v>
      </c>
      <c r="C25" s="36">
        <f>+_xlfn.COVARIANCE.P(C11:C22,D11:D22)</f>
        <v>0.0011164488888888888</v>
      </c>
      <c r="D25" s="27"/>
      <c r="E25" s="7"/>
      <c r="F25" s="11"/>
      <c r="G25" s="6"/>
      <c r="H25" s="6"/>
      <c r="I25" s="6"/>
      <c r="J25" s="9"/>
      <c r="K25" s="1"/>
      <c r="L25" s="1"/>
      <c r="O25" s="1"/>
      <c r="P25" s="1"/>
      <c r="Q25" s="1"/>
      <c r="R25" s="1"/>
    </row>
    <row r="26" spans="2:18" ht="18.75">
      <c r="B26" s="32" t="s">
        <v>8</v>
      </c>
      <c r="C26" s="38">
        <f>+_xlfn.VAR.P(D11:D22)</f>
        <v>0.001116448888888889</v>
      </c>
      <c r="D26" s="29"/>
      <c r="E26" s="6"/>
      <c r="F26" s="11"/>
      <c r="G26" s="6"/>
      <c r="H26" s="6"/>
      <c r="I26" s="6"/>
      <c r="J26" s="9"/>
      <c r="K26" s="1"/>
      <c r="L26" s="1"/>
      <c r="O26" s="1"/>
      <c r="P26" s="1"/>
      <c r="Q26" s="1"/>
      <c r="R26" s="1"/>
    </row>
    <row r="27" spans="2:18" ht="19.5" thickBot="1">
      <c r="B27" s="33" t="s">
        <v>3</v>
      </c>
      <c r="C27" s="39">
        <f>+C25/C26</f>
        <v>0.9999999999999998</v>
      </c>
      <c r="D27" s="30"/>
      <c r="E27" s="4"/>
      <c r="F27" s="5"/>
      <c r="J27" s="1"/>
      <c r="K27" s="1"/>
      <c r="L27" s="1"/>
      <c r="N27" s="1"/>
      <c r="O27" s="1"/>
      <c r="P27" s="1"/>
      <c r="Q27" s="1"/>
      <c r="R27" s="1"/>
    </row>
    <row r="28" spans="5:12" ht="15">
      <c r="E28" s="4"/>
      <c r="F28" s="5"/>
      <c r="J28" s="1"/>
      <c r="K28" s="1"/>
      <c r="L28" s="1"/>
    </row>
    <row r="29" ht="15">
      <c r="F29" s="5"/>
    </row>
    <row r="30" ht="15">
      <c r="F30" s="5"/>
    </row>
    <row r="31" ht="15">
      <c r="F31" s="5"/>
    </row>
    <row r="32" ht="15">
      <c r="F32" s="5"/>
    </row>
    <row r="33" ht="15">
      <c r="F33" s="5"/>
    </row>
    <row r="34" ht="15">
      <c r="F34" s="5"/>
    </row>
    <row r="35" ht="15">
      <c r="F35" s="5"/>
    </row>
    <row r="36" ht="15">
      <c r="F36" s="5"/>
    </row>
    <row r="37" ht="15">
      <c r="F37" s="5"/>
    </row>
  </sheetData>
  <sheetProtection/>
  <mergeCells count="1">
    <mergeCell ref="B4:D4"/>
  </mergeCells>
  <hyperlinks>
    <hyperlink ref="B4" r:id="rId1" display="http://www.bolsia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Samir</dc:creator>
  <cp:keywords/>
  <dc:description/>
  <cp:lastModifiedBy>Miguel Tarazona</cp:lastModifiedBy>
  <dcterms:created xsi:type="dcterms:W3CDTF">2011-05-19T23:34:46Z</dcterms:created>
  <dcterms:modified xsi:type="dcterms:W3CDTF">2014-01-27T08:28:33Z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unto">
    <vt:lpwstr>Bolsia.com Omega Ratio</vt:lpwstr>
  </property>
</Properties>
</file>